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<sst xmlns="http://schemas.openxmlformats.org/spreadsheetml/2006/main" count="56" uniqueCount="29">
  <si>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</si>
  <si>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</si>
  <si>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</si>
  <si>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</si>
  <si>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</si>
  <si>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</si>
  <si>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</si>
  <si>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</si>
  <si>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</si>
  <si>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</si>
  <si>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</si>
  <si>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</si>
  <si>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</si>
  <si>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</si>
  <si>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</si>
  <si>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</si>
  <si>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</si>
  <si>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</si>
  <si>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</si>
  <si>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</si>
  <si>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</si>
  <si>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Объем реализации водки и ликероводочных изделий местного производства </t>
  </si>
  <si>
    <t xml:space="preserve">Фонд оплаты труда </t>
  </si>
  <si>
    <t xml:space="preserve">Среднемесячная заработная плата </t>
  </si>
  <si>
    <t xml:space="preserve">                                                              за  январь-ноябрь 2020 года</t>
  </si>
  <si>
    <t xml:space="preserve"> январь-ноябрь 2019             года</t>
  </si>
  <si>
    <t>январь-ноябрь 2020 года</t>
  </si>
  <si>
    <t>ноябрь 2019             года</t>
  </si>
  <si>
    <t>ноябрь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</si>
</sst>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33" borderId="15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6" xfId="0" applyNumberFormat="1" applyFont="1" applyFill="1" applyBorder="1" applyAlignment="1" applyProtection="1">
      <alignment horizontal="right"/>
      <protection locked="0"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0" borderId="17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5" sqref="B5:B6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60"/>
      <c r="C1" s="60"/>
      <c r="D1" s="60"/>
      <c r="E1" s="60"/>
      <c r="F1" s="60"/>
      <c r="G1" s="60"/>
      <c r="H1" s="60"/>
      <c r="I1" s="60"/>
      <c r="J1" s="23"/>
    </row>
    <row r="2" spans="1:10" ht="12.75">
      <c r="A2" s="2"/>
      <c r="B2" s="61" t="s">
        <v>19</v>
      </c>
      <c r="C2" s="61"/>
      <c r="D2" s="61"/>
      <c r="E2" s="61"/>
      <c r="F2" s="61"/>
      <c r="G2" s="61"/>
      <c r="H2" s="61"/>
      <c r="I2" s="61"/>
      <c r="J2" s="24"/>
    </row>
    <row r="3" spans="1:10" ht="12.75">
      <c r="A3" s="3"/>
      <c r="B3" s="53" t="s">
        <v>24</v>
      </c>
      <c r="C3" s="53"/>
      <c r="D3" s="53"/>
      <c r="E3" s="53"/>
      <c r="F3" s="53"/>
      <c r="G3" s="53"/>
      <c r="H3" s="53"/>
      <c r="I3" s="53"/>
      <c r="J3" s="22"/>
    </row>
    <row r="4" spans="1:10" ht="12.75">
      <c r="A4" s="3"/>
      <c r="B4" s="4"/>
      <c r="C4" s="6"/>
      <c r="D4" s="7"/>
      <c r="E4" s="6"/>
      <c r="F4" s="5"/>
      <c r="G4" s="62" t="s">
        <v>11</v>
      </c>
      <c r="H4" s="62"/>
      <c r="I4" s="62"/>
      <c r="J4" s="25"/>
    </row>
    <row r="5" spans="1:15" ht="12.75" customHeight="1">
      <c r="A5" s="54" t="s">
        <v>5</v>
      </c>
      <c r="B5" s="56" t="s">
        <v>7</v>
      </c>
      <c r="C5" s="58" t="s">
        <v>18</v>
      </c>
      <c r="D5" s="48" t="s">
        <v>25</v>
      </c>
      <c r="E5" s="50" t="s">
        <v>26</v>
      </c>
      <c r="F5" s="51"/>
      <c r="G5" s="51"/>
      <c r="H5" s="51"/>
      <c r="I5" s="52"/>
      <c r="J5" s="48" t="s">
        <v>27</v>
      </c>
      <c r="K5" s="50" t="s">
        <v>28</v>
      </c>
      <c r="L5" s="51"/>
      <c r="M5" s="51"/>
      <c r="N5" s="51"/>
      <c r="O5" s="52"/>
    </row>
    <row r="6" spans="1:15" ht="48">
      <c r="A6" s="55"/>
      <c r="B6" s="57"/>
      <c r="C6" s="59"/>
      <c r="D6" s="49"/>
      <c r="E6" s="18" t="s">
        <v>0</v>
      </c>
      <c r="F6" s="18" t="s">
        <v>1</v>
      </c>
      <c r="G6" s="19" t="s">
        <v>17</v>
      </c>
      <c r="H6" s="19" t="s">
        <v>6</v>
      </c>
      <c r="I6" s="20" t="s">
        <v>8</v>
      </c>
      <c r="J6" s="49"/>
      <c r="K6" s="18" t="s">
        <v>0</v>
      </c>
      <c r="L6" s="18" t="s">
        <v>1</v>
      </c>
      <c r="M6" s="19" t="s">
        <v>17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35">
        <v>2492322.4</v>
      </c>
      <c r="E7" s="36">
        <v>2637358.7</v>
      </c>
      <c r="F7" s="27">
        <v>2654874</v>
      </c>
      <c r="G7" s="27">
        <f aca="true" t="shared" si="0" ref="G7:G13">F7/E7*100</f>
        <v>100.66412278314662</v>
      </c>
      <c r="H7" s="27">
        <f aca="true" t="shared" si="1" ref="H7:H14">F7/D7*100</f>
        <v>106.52209361036115</v>
      </c>
      <c r="I7" s="37" t="s">
        <v>10</v>
      </c>
      <c r="J7" s="35">
        <v>241854.9</v>
      </c>
      <c r="K7" s="36">
        <v>283796.7</v>
      </c>
      <c r="L7" s="27">
        <v>285199.8</v>
      </c>
      <c r="M7" s="28">
        <f aca="true" t="shared" si="2" ref="M7:M13">L7/K7*100</f>
        <v>100.49440321187666</v>
      </c>
      <c r="N7" s="28">
        <f>L7/J7*100</f>
        <v>117.92186141359964</v>
      </c>
      <c r="O7" s="37" t="s">
        <v>10</v>
      </c>
    </row>
    <row r="8" spans="1:15" ht="24">
      <c r="A8" s="9">
        <v>2</v>
      </c>
      <c r="B8" s="8" t="s">
        <v>13</v>
      </c>
      <c r="C8" s="11" t="s">
        <v>4</v>
      </c>
      <c r="D8" s="27">
        <v>46.9</v>
      </c>
      <c r="E8" s="28">
        <v>49</v>
      </c>
      <c r="F8" s="27">
        <v>1.6</v>
      </c>
      <c r="G8" s="27">
        <f>F8/E8*100</f>
        <v>3.2653061224489797</v>
      </c>
      <c r="H8" s="27">
        <f>F8/D8*100</f>
        <v>3.411513859275054</v>
      </c>
      <c r="I8" s="29" t="s">
        <v>10</v>
      </c>
      <c r="J8" s="33" t="s">
        <v>20</v>
      </c>
      <c r="K8" s="38">
        <v>4</v>
      </c>
      <c r="L8" s="28" t="s">
        <v>20</v>
      </c>
      <c r="M8" s="28" t="s">
        <v>20</v>
      </c>
      <c r="N8" s="33" t="s">
        <v>20</v>
      </c>
      <c r="O8" s="30" t="s">
        <v>10</v>
      </c>
    </row>
    <row r="9" spans="1:15" ht="24">
      <c r="A9" s="9">
        <v>3</v>
      </c>
      <c r="B9" s="8" t="s">
        <v>14</v>
      </c>
      <c r="C9" s="11" t="s">
        <v>4</v>
      </c>
      <c r="D9" s="39">
        <v>10248.8</v>
      </c>
      <c r="E9" s="28">
        <v>10530</v>
      </c>
      <c r="F9" s="39">
        <v>7173.3</v>
      </c>
      <c r="G9" s="31">
        <f t="shared" si="0"/>
        <v>68.12250712250713</v>
      </c>
      <c r="H9" s="31">
        <f t="shared" si="1"/>
        <v>69.9916087737101</v>
      </c>
      <c r="I9" s="29" t="s">
        <v>10</v>
      </c>
      <c r="J9" s="40">
        <v>995.2</v>
      </c>
      <c r="K9" s="38">
        <v>945</v>
      </c>
      <c r="L9" s="40">
        <v>660.7</v>
      </c>
      <c r="M9" s="32">
        <f t="shared" si="2"/>
        <v>69.91534391534393</v>
      </c>
      <c r="N9" s="28">
        <f aca="true" t="shared" si="3" ref="N9:N14">L9/J9*100</f>
        <v>66.38866559485531</v>
      </c>
      <c r="O9" s="30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38">
        <v>46541846</v>
      </c>
      <c r="E10" s="41">
        <v>51187514</v>
      </c>
      <c r="F10" s="38">
        <v>46474353.9</v>
      </c>
      <c r="G10" s="27">
        <f t="shared" si="0"/>
        <v>90.79236373932909</v>
      </c>
      <c r="H10" s="27">
        <f t="shared" si="1"/>
        <v>99.85498619887144</v>
      </c>
      <c r="I10" s="29" t="s">
        <v>10</v>
      </c>
      <c r="J10" s="38">
        <v>3983863</v>
      </c>
      <c r="K10" s="28">
        <v>4645212</v>
      </c>
      <c r="L10" s="38">
        <v>4530568</v>
      </c>
      <c r="M10" s="27">
        <f t="shared" si="2"/>
        <v>97.53199638681723</v>
      </c>
      <c r="N10" s="27">
        <f t="shared" si="3"/>
        <v>113.72298696014396</v>
      </c>
      <c r="O10" s="29" t="s">
        <v>10</v>
      </c>
    </row>
    <row r="11" spans="1:15" ht="24">
      <c r="A11" s="10">
        <v>5</v>
      </c>
      <c r="B11" s="12" t="s">
        <v>21</v>
      </c>
      <c r="C11" s="11" t="s">
        <v>12</v>
      </c>
      <c r="D11" s="42">
        <v>152591.7</v>
      </c>
      <c r="E11" s="43">
        <v>181922</v>
      </c>
      <c r="F11" s="34">
        <v>127507.32</v>
      </c>
      <c r="G11" s="27">
        <f t="shared" si="0"/>
        <v>70.08900517804334</v>
      </c>
      <c r="H11" s="27">
        <f t="shared" si="1"/>
        <v>83.56111112203351</v>
      </c>
      <c r="I11" s="29" t="s">
        <v>10</v>
      </c>
      <c r="J11" s="42">
        <v>14129.1</v>
      </c>
      <c r="K11" s="28">
        <v>17247</v>
      </c>
      <c r="L11" s="34">
        <v>11739.355</v>
      </c>
      <c r="M11" s="27">
        <f t="shared" si="2"/>
        <v>68.0660694613556</v>
      </c>
      <c r="N11" s="27">
        <f t="shared" si="3"/>
        <v>83.08636077315612</v>
      </c>
      <c r="O11" s="29" t="s">
        <v>10</v>
      </c>
    </row>
    <row r="12" spans="1:15" ht="36">
      <c r="A12" s="10">
        <v>6</v>
      </c>
      <c r="B12" s="13" t="s">
        <v>16</v>
      </c>
      <c r="C12" s="11" t="s">
        <v>3</v>
      </c>
      <c r="D12" s="44">
        <f>F12/109*100</f>
        <v>74481432.11009175</v>
      </c>
      <c r="E12" s="44">
        <v>78977248</v>
      </c>
      <c r="F12" s="45">
        <v>81184761</v>
      </c>
      <c r="G12" s="27">
        <f t="shared" si="0"/>
        <v>102.79512524923634</v>
      </c>
      <c r="H12" s="27">
        <f t="shared" si="1"/>
        <v>108.99999999999999</v>
      </c>
      <c r="I12" s="29" t="s">
        <v>10</v>
      </c>
      <c r="J12" s="44">
        <f>L12/106*100</f>
        <v>7285391.509433962</v>
      </c>
      <c r="K12" s="28">
        <v>7704727</v>
      </c>
      <c r="L12" s="45">
        <v>7722515</v>
      </c>
      <c r="M12" s="27">
        <f t="shared" si="2"/>
        <v>100.23087125604839</v>
      </c>
      <c r="N12" s="27">
        <f t="shared" si="3"/>
        <v>106</v>
      </c>
      <c r="O12" s="29" t="s">
        <v>10</v>
      </c>
    </row>
    <row r="13" spans="1:15" ht="12.75">
      <c r="A13" s="10"/>
      <c r="B13" s="15" t="s">
        <v>22</v>
      </c>
      <c r="C13" s="11" t="s">
        <v>3</v>
      </c>
      <c r="D13" s="45">
        <f>F13/105.5*100</f>
        <v>34697067.109004736</v>
      </c>
      <c r="E13" s="46">
        <v>42772047</v>
      </c>
      <c r="F13" s="45">
        <v>36605405.8</v>
      </c>
      <c r="G13" s="27">
        <f t="shared" si="0"/>
        <v>85.58254366455736</v>
      </c>
      <c r="H13" s="27">
        <f t="shared" si="1"/>
        <v>105.5</v>
      </c>
      <c r="I13" s="29" t="s">
        <v>10</v>
      </c>
      <c r="J13" s="45">
        <f>L13/98.8*100</f>
        <v>3286070.1417004047</v>
      </c>
      <c r="K13" s="47">
        <v>4512945</v>
      </c>
      <c r="L13" s="45">
        <v>3246637.3</v>
      </c>
      <c r="M13" s="27">
        <f t="shared" si="2"/>
        <v>71.94054658321782</v>
      </c>
      <c r="N13" s="27">
        <f t="shared" si="3"/>
        <v>98.8</v>
      </c>
      <c r="O13" s="29" t="s">
        <v>10</v>
      </c>
    </row>
    <row r="14" spans="1:15" ht="15" customHeight="1">
      <c r="A14" s="14">
        <v>8</v>
      </c>
      <c r="B14" s="15" t="s">
        <v>23</v>
      </c>
      <c r="C14" s="16" t="s">
        <v>9</v>
      </c>
      <c r="D14" s="27">
        <f>F14/108*100</f>
        <v>32482.037037037036</v>
      </c>
      <c r="E14" s="27"/>
      <c r="F14" s="27">
        <v>35080.6</v>
      </c>
      <c r="G14" s="27"/>
      <c r="H14" s="27">
        <f t="shared" si="1"/>
        <v>108</v>
      </c>
      <c r="I14" s="29" t="s">
        <v>10</v>
      </c>
      <c r="J14" s="27">
        <f>L14/104.1*100</f>
        <v>33492.026897214215</v>
      </c>
      <c r="K14" s="27"/>
      <c r="L14" s="27">
        <v>34865.2</v>
      </c>
      <c r="M14" s="27"/>
      <c r="N14" s="27">
        <f t="shared" si="3"/>
        <v>104.1</v>
      </c>
      <c r="O14" s="29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2021-02-03T07:37:32Z</dcterms:modified>
  <cp:category/>
  <cp:version/>
  <cp:contentType/>
  <cp:contentStatus/>
</cp:coreProperties>
</file>